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1F497B6B-51E3-4EF2-9D50-3808CC8119AC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B78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D63" i="1"/>
  <c r="B63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<sst xmlns="http://schemas.openxmlformats.org/spreadsheetml/2006/main" count="107" uniqueCount="25">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</sst>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7109375" customWidth="1"/>
    <col min="5" max="5" width="12.5703125" bestFit="1" customWidth="1"/>
    <col min="8" max="8" width="11.42578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34" t="s">
        <v>24</v>
      </c>
      <c r="B1" s="35"/>
      <c r="C1" s="35"/>
      <c r="D1" s="35"/>
      <c r="E1" s="35"/>
    </row>
    <row r="2" spans="1:8" x14ac:dyDescent="0.25">
      <c r="A2" s="1"/>
      <c r="B2" s="2"/>
      <c r="C2" s="2"/>
      <c r="D2" s="2"/>
      <c r="E2" s="2"/>
    </row>
    <row r="3" spans="1:8" ht="31.5" customHeight="1" x14ac:dyDescent="0.25">
      <c r="A3" s="36" t="s">
        <v>0</v>
      </c>
      <c r="B3" s="36"/>
      <c r="C3" s="36"/>
      <c r="D3" s="36"/>
      <c r="E3" s="36"/>
    </row>
    <row r="4" spans="1:8" ht="30.75" customHeight="1" x14ac:dyDescent="0.25">
      <c r="A4" s="36" t="s">
        <v>1</v>
      </c>
      <c r="B4" s="36"/>
      <c r="C4" s="36"/>
      <c r="D4" s="36"/>
      <c r="E4" s="36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3703</v>
      </c>
      <c r="E7" s="6">
        <f>+B7+C7+D7</f>
        <v>3703</v>
      </c>
    </row>
    <row r="8" spans="1:8" x14ac:dyDescent="0.25">
      <c r="A8" s="7" t="s">
        <v>8</v>
      </c>
      <c r="B8" s="8">
        <v>0</v>
      </c>
      <c r="C8" s="8">
        <v>0</v>
      </c>
      <c r="D8" s="8">
        <v>156</v>
      </c>
      <c r="E8" s="8">
        <f>+B8+C8+D8</f>
        <v>156</v>
      </c>
      <c r="H8" s="37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7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7"/>
    </row>
    <row r="11" spans="1:8" x14ac:dyDescent="0.25">
      <c r="A11" s="7" t="s">
        <v>13</v>
      </c>
      <c r="B11" s="8">
        <v>0</v>
      </c>
      <c r="C11" s="8">
        <v>0</v>
      </c>
      <c r="D11" s="8">
        <v>55</v>
      </c>
      <c r="E11" s="8">
        <f t="shared" si="0"/>
        <v>55</v>
      </c>
      <c r="H11" s="37"/>
    </row>
    <row r="12" spans="1:8" x14ac:dyDescent="0.25">
      <c r="A12" s="10" t="s">
        <v>9</v>
      </c>
      <c r="B12">
        <v>0</v>
      </c>
      <c r="C12">
        <v>0</v>
      </c>
      <c r="D12">
        <v>9</v>
      </c>
      <c r="E12" s="30">
        <f t="shared" si="0"/>
        <v>9</v>
      </c>
      <c r="H12" s="37"/>
    </row>
    <row r="13" spans="1:8" x14ac:dyDescent="0.25">
      <c r="A13" s="10" t="s">
        <v>14</v>
      </c>
      <c r="B13">
        <v>0</v>
      </c>
      <c r="C13">
        <v>0</v>
      </c>
      <c r="D13">
        <v>46</v>
      </c>
      <c r="E13" s="26">
        <f t="shared" si="0"/>
        <v>46</v>
      </c>
      <c r="H13" s="37"/>
    </row>
    <row r="14" spans="1:8" x14ac:dyDescent="0.25">
      <c r="A14" s="7" t="s">
        <v>16</v>
      </c>
      <c r="B14" s="8">
        <v>0</v>
      </c>
      <c r="C14" s="8">
        <v>0</v>
      </c>
      <c r="D14" s="8">
        <v>2668</v>
      </c>
      <c r="E14" s="8">
        <f t="shared" si="0"/>
        <v>2668</v>
      </c>
      <c r="H14" s="37"/>
    </row>
    <row r="15" spans="1:8" x14ac:dyDescent="0.25">
      <c r="A15" s="7" t="s">
        <v>18</v>
      </c>
      <c r="B15" s="8">
        <v>0</v>
      </c>
      <c r="C15" s="8">
        <v>0</v>
      </c>
      <c r="D15" s="8">
        <v>824</v>
      </c>
      <c r="E15" s="8">
        <f t="shared" si="0"/>
        <v>824</v>
      </c>
      <c r="G15" s="39"/>
      <c r="H15" s="37"/>
    </row>
    <row r="16" spans="1:8" x14ac:dyDescent="0.25">
      <c r="A16" s="10" t="s">
        <v>9</v>
      </c>
      <c r="B16" s="27">
        <v>0</v>
      </c>
      <c r="C16" s="27">
        <v>0</v>
      </c>
      <c r="D16">
        <v>134</v>
      </c>
      <c r="E16" s="30">
        <f t="shared" si="0"/>
        <v>134</v>
      </c>
      <c r="G16" s="39"/>
      <c r="H16" s="37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690</v>
      </c>
      <c r="E17" s="31">
        <f t="shared" si="0"/>
        <v>690</v>
      </c>
      <c r="G17" s="40"/>
      <c r="H17" s="37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0.72049689440993792</v>
      </c>
      <c r="E18" s="17">
        <f t="shared" si="1"/>
        <v>0.72049689440993792</v>
      </c>
      <c r="G18" s="40"/>
      <c r="H18" s="37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0.74943820224719104</v>
      </c>
      <c r="E19" s="20">
        <f t="shared" si="2"/>
        <v>0.74943820224719104</v>
      </c>
      <c r="G19" s="40"/>
      <c r="H19" s="37"/>
      <c r="K19" s="29"/>
      <c r="L19" s="29"/>
      <c r="M19" s="29"/>
    </row>
    <row r="20" spans="1:13" ht="15.75" thickBot="1" x14ac:dyDescent="0.3">
      <c r="G20" s="40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0"/>
    </row>
    <row r="22" spans="1:13" x14ac:dyDescent="0.25">
      <c r="A22" s="24" t="s">
        <v>12</v>
      </c>
      <c r="B22" s="25">
        <v>311</v>
      </c>
      <c r="C22" s="25">
        <v>0</v>
      </c>
      <c r="D22" s="25">
        <v>200</v>
      </c>
      <c r="E22" s="26">
        <f>+B22+C22+D22</f>
        <v>511</v>
      </c>
      <c r="F22" s="27"/>
      <c r="G22" s="40"/>
      <c r="H22" s="38"/>
    </row>
    <row r="23" spans="1:13" x14ac:dyDescent="0.25">
      <c r="A23" s="7" t="s">
        <v>8</v>
      </c>
      <c r="B23" s="8">
        <v>0</v>
      </c>
      <c r="C23" s="8">
        <v>0</v>
      </c>
      <c r="D23" s="8">
        <v>6</v>
      </c>
      <c r="E23" s="9">
        <f>+B23+C23+D23</f>
        <v>6</v>
      </c>
      <c r="G23" s="39"/>
      <c r="H23" s="38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39"/>
    </row>
    <row r="25" spans="1:13" x14ac:dyDescent="0.25">
      <c r="A25" s="7" t="s">
        <v>13</v>
      </c>
      <c r="B25" s="8">
        <v>2</v>
      </c>
      <c r="C25" s="8">
        <v>0</v>
      </c>
      <c r="D25" s="8">
        <v>14</v>
      </c>
      <c r="E25" s="9">
        <f t="shared" si="3"/>
        <v>16</v>
      </c>
      <c r="G25" s="39"/>
    </row>
    <row r="26" spans="1:13" x14ac:dyDescent="0.25">
      <c r="A26" s="10" t="s">
        <v>9</v>
      </c>
      <c r="B26">
        <v>0</v>
      </c>
      <c r="C26">
        <v>0</v>
      </c>
      <c r="D26">
        <v>12</v>
      </c>
      <c r="E26" s="11">
        <f t="shared" si="3"/>
        <v>12</v>
      </c>
      <c r="G26" s="39"/>
    </row>
    <row r="27" spans="1:13" x14ac:dyDescent="0.25">
      <c r="A27" s="10" t="s">
        <v>14</v>
      </c>
      <c r="B27">
        <v>2</v>
      </c>
      <c r="C27">
        <v>0</v>
      </c>
      <c r="D27">
        <v>2</v>
      </c>
      <c r="E27" s="11">
        <f t="shared" si="3"/>
        <v>4</v>
      </c>
    </row>
    <row r="28" spans="1:13" x14ac:dyDescent="0.25">
      <c r="A28" s="7" t="s">
        <v>16</v>
      </c>
      <c r="B28" s="8">
        <v>248</v>
      </c>
      <c r="C28" s="8">
        <v>0</v>
      </c>
      <c r="D28" s="8">
        <v>136</v>
      </c>
      <c r="E28" s="9">
        <f t="shared" si="3"/>
        <v>384</v>
      </c>
    </row>
    <row r="29" spans="1:13" x14ac:dyDescent="0.25">
      <c r="A29" s="7" t="s">
        <v>18</v>
      </c>
      <c r="B29" s="8">
        <v>61</v>
      </c>
      <c r="C29" s="8">
        <v>0</v>
      </c>
      <c r="D29" s="8">
        <v>44</v>
      </c>
      <c r="E29" s="9">
        <f t="shared" si="3"/>
        <v>105</v>
      </c>
    </row>
    <row r="30" spans="1:13" x14ac:dyDescent="0.25">
      <c r="A30" s="10" t="s">
        <v>9</v>
      </c>
      <c r="B30">
        <v>32</v>
      </c>
      <c r="C30">
        <v>0</v>
      </c>
      <c r="D30">
        <v>23</v>
      </c>
      <c r="E30" s="11">
        <f>+B30+D30+C30</f>
        <v>55</v>
      </c>
    </row>
    <row r="31" spans="1:13" ht="15.75" thickBot="1" x14ac:dyDescent="0.3">
      <c r="A31" s="12" t="s">
        <v>14</v>
      </c>
      <c r="B31" s="13">
        <v>29</v>
      </c>
      <c r="C31" s="13">
        <v>0</v>
      </c>
      <c r="D31" s="13">
        <v>21</v>
      </c>
      <c r="E31" s="14">
        <f>+D31+C31+B31</f>
        <v>50</v>
      </c>
    </row>
    <row r="32" spans="1:13" x14ac:dyDescent="0.25">
      <c r="A32" s="15" t="s">
        <v>19</v>
      </c>
      <c r="B32" s="16">
        <f>+B28/B22</f>
        <v>0.797427652733119</v>
      </c>
      <c r="C32" s="16">
        <v>0</v>
      </c>
      <c r="D32" s="16">
        <f t="shared" ref="D32" si="4">+D28/D22</f>
        <v>0.68</v>
      </c>
      <c r="E32" s="17">
        <f>+E28/E22</f>
        <v>0.75146771037181992</v>
      </c>
    </row>
    <row r="33" spans="1:5" ht="15.75" thickBot="1" x14ac:dyDescent="0.3">
      <c r="A33" s="18" t="s">
        <v>7</v>
      </c>
      <c r="B33" s="19">
        <f>+B28/(B22-B30-B26-B32)</f>
        <v>0.89143676101755642</v>
      </c>
      <c r="C33" s="19">
        <v>0</v>
      </c>
      <c r="D33" s="19">
        <f t="shared" ref="D33" si="5">+D28/(D22-D30-D26-D32)</f>
        <v>0.82765335929892891</v>
      </c>
      <c r="E33" s="20">
        <f>+E28/(E22-E30-E26-E32)</f>
        <v>0.86633112582781457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180</v>
      </c>
      <c r="C36" s="25">
        <v>0</v>
      </c>
      <c r="D36" s="25">
        <v>4098</v>
      </c>
      <c r="E36" s="26">
        <f>+B36+C36+D36</f>
        <v>4278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0</v>
      </c>
      <c r="C40" s="8">
        <v>0</v>
      </c>
      <c r="D40" s="8">
        <v>59</v>
      </c>
      <c r="E40" s="9">
        <f>+B40+C40+D40</f>
        <v>59</v>
      </c>
    </row>
    <row r="41" spans="1:5" x14ac:dyDescent="0.25">
      <c r="A41" s="10" t="s">
        <v>9</v>
      </c>
      <c r="B41">
        <v>0</v>
      </c>
      <c r="C41">
        <v>0</v>
      </c>
      <c r="D41">
        <v>9</v>
      </c>
      <c r="E41" s="30">
        <f t="shared" ref="E41:E46" si="6">SUM(B41:D41)</f>
        <v>9</v>
      </c>
    </row>
    <row r="42" spans="1:5" x14ac:dyDescent="0.25">
      <c r="A42" s="10" t="s">
        <v>14</v>
      </c>
      <c r="B42">
        <v>0</v>
      </c>
      <c r="C42">
        <v>0</v>
      </c>
      <c r="D42">
        <v>50</v>
      </c>
      <c r="E42" s="30">
        <f t="shared" si="6"/>
        <v>50</v>
      </c>
    </row>
    <row r="43" spans="1:5" x14ac:dyDescent="0.25">
      <c r="A43" s="7" t="s">
        <v>16</v>
      </c>
      <c r="B43" s="8">
        <v>148</v>
      </c>
      <c r="C43" s="8">
        <v>0</v>
      </c>
      <c r="D43" s="8">
        <v>3228</v>
      </c>
      <c r="E43" s="9">
        <f t="shared" si="6"/>
        <v>3376</v>
      </c>
    </row>
    <row r="44" spans="1:5" x14ac:dyDescent="0.25">
      <c r="A44" s="7" t="s">
        <v>18</v>
      </c>
      <c r="B44" s="8">
        <v>32</v>
      </c>
      <c r="C44" s="8">
        <v>0</v>
      </c>
      <c r="D44" s="8">
        <v>806</v>
      </c>
      <c r="E44" s="9">
        <f t="shared" si="6"/>
        <v>838</v>
      </c>
    </row>
    <row r="45" spans="1:5" x14ac:dyDescent="0.25">
      <c r="A45" s="10" t="s">
        <v>9</v>
      </c>
      <c r="B45">
        <v>28</v>
      </c>
      <c r="C45">
        <v>0</v>
      </c>
      <c r="D45">
        <v>727</v>
      </c>
      <c r="E45" s="30">
        <f t="shared" si="6"/>
        <v>755</v>
      </c>
    </row>
    <row r="46" spans="1:5" ht="15.75" thickBot="1" x14ac:dyDescent="0.3">
      <c r="A46" s="12" t="s">
        <v>14</v>
      </c>
      <c r="B46" s="13">
        <v>4</v>
      </c>
      <c r="C46" s="13">
        <v>0</v>
      </c>
      <c r="D46" s="13">
        <v>79</v>
      </c>
      <c r="E46" s="30">
        <f t="shared" si="6"/>
        <v>83</v>
      </c>
    </row>
    <row r="47" spans="1:5" x14ac:dyDescent="0.25">
      <c r="A47" s="15" t="s">
        <v>19</v>
      </c>
      <c r="B47" s="16">
        <f>+B43/B36</f>
        <v>0.82222222222222219</v>
      </c>
      <c r="C47" s="16">
        <v>0</v>
      </c>
      <c r="D47" s="16">
        <f t="shared" ref="D47" si="7">+D43/D36</f>
        <v>0.78770131771595897</v>
      </c>
      <c r="E47" s="17">
        <f>+E43/E36</f>
        <v>0.78915381019167841</v>
      </c>
    </row>
    <row r="48" spans="1:5" ht="15.75" thickBot="1" x14ac:dyDescent="0.3">
      <c r="A48" s="18" t="s">
        <v>7</v>
      </c>
      <c r="B48" s="19">
        <f>+B43/(B36-B45-B41-B38)</f>
        <v>0.97368421052631582</v>
      </c>
      <c r="C48" s="19">
        <v>0</v>
      </c>
      <c r="D48" s="19">
        <f>+D43/(D36-D45-D41-D38)</f>
        <v>0.96014277215942889</v>
      </c>
      <c r="E48" s="20">
        <f>+E43/(E36-E45-E41-E38)</f>
        <v>0.96072851451337504</v>
      </c>
    </row>
    <row r="49" spans="1:5" ht="15.75" thickBot="1" x14ac:dyDescent="0.3"/>
    <row r="50" spans="1:5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5" x14ac:dyDescent="0.25">
      <c r="A51" s="24" t="s">
        <v>10</v>
      </c>
      <c r="B51" s="25">
        <v>214</v>
      </c>
      <c r="C51" s="25">
        <v>0</v>
      </c>
      <c r="D51" s="25">
        <v>245</v>
      </c>
      <c r="E51" s="26">
        <f t="shared" ref="E51:E61" si="8">+D51+C51+B51</f>
        <v>459</v>
      </c>
    </row>
    <row r="52" spans="1:5" x14ac:dyDescent="0.25">
      <c r="A52" s="7" t="s">
        <v>8</v>
      </c>
      <c r="B52" s="8">
        <v>1</v>
      </c>
      <c r="C52" s="8">
        <v>0</v>
      </c>
      <c r="D52" s="8">
        <v>0</v>
      </c>
      <c r="E52" s="9">
        <f t="shared" si="8"/>
        <v>1</v>
      </c>
    </row>
    <row r="53" spans="1:5" x14ac:dyDescent="0.25">
      <c r="A53" s="10" t="s">
        <v>9</v>
      </c>
      <c r="B53">
        <v>0</v>
      </c>
      <c r="C53">
        <v>0</v>
      </c>
      <c r="D53">
        <v>0</v>
      </c>
      <c r="E53" s="11">
        <f t="shared" si="8"/>
        <v>0</v>
      </c>
    </row>
    <row r="54" spans="1:5" x14ac:dyDescent="0.25">
      <c r="A54" s="10" t="s">
        <v>14</v>
      </c>
      <c r="B54">
        <v>0</v>
      </c>
      <c r="C54">
        <v>0</v>
      </c>
      <c r="D54">
        <v>0</v>
      </c>
      <c r="E54" s="11">
        <f t="shared" si="8"/>
        <v>0</v>
      </c>
    </row>
    <row r="55" spans="1:5" x14ac:dyDescent="0.25">
      <c r="A55" s="10" t="s">
        <v>11</v>
      </c>
      <c r="B55">
        <v>0</v>
      </c>
      <c r="C55">
        <v>0</v>
      </c>
      <c r="D55">
        <v>0</v>
      </c>
      <c r="E55" s="11">
        <f t="shared" si="8"/>
        <v>0</v>
      </c>
    </row>
    <row r="56" spans="1:5" x14ac:dyDescent="0.25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5" x14ac:dyDescent="0.25">
      <c r="A57" s="10" t="s">
        <v>11</v>
      </c>
      <c r="B57">
        <v>0</v>
      </c>
      <c r="C57">
        <v>0</v>
      </c>
      <c r="D57">
        <v>0</v>
      </c>
      <c r="E57" s="11">
        <f t="shared" si="8"/>
        <v>0</v>
      </c>
    </row>
    <row r="58" spans="1:5" x14ac:dyDescent="0.25">
      <c r="A58" s="7" t="s">
        <v>16</v>
      </c>
      <c r="B58" s="8">
        <v>117</v>
      </c>
      <c r="C58" s="8">
        <v>0</v>
      </c>
      <c r="D58" s="8">
        <v>168</v>
      </c>
      <c r="E58" s="9">
        <f t="shared" si="8"/>
        <v>285</v>
      </c>
    </row>
    <row r="59" spans="1:5" x14ac:dyDescent="0.25">
      <c r="A59" s="7" t="s">
        <v>18</v>
      </c>
      <c r="B59" s="8">
        <v>96</v>
      </c>
      <c r="C59" s="8">
        <v>0</v>
      </c>
      <c r="D59" s="8">
        <v>77</v>
      </c>
      <c r="E59" s="9">
        <f t="shared" si="8"/>
        <v>173</v>
      </c>
    </row>
    <row r="60" spans="1:5" x14ac:dyDescent="0.25">
      <c r="A60" s="10" t="s">
        <v>9</v>
      </c>
      <c r="B60">
        <v>53</v>
      </c>
      <c r="C60">
        <v>0</v>
      </c>
      <c r="D60">
        <v>51</v>
      </c>
      <c r="E60" s="11">
        <f t="shared" si="8"/>
        <v>104</v>
      </c>
    </row>
    <row r="61" spans="1:5" ht="15.75" thickBot="1" x14ac:dyDescent="0.3">
      <c r="A61" s="12" t="s">
        <v>14</v>
      </c>
      <c r="B61" s="13">
        <v>43</v>
      </c>
      <c r="C61" s="13">
        <v>0</v>
      </c>
      <c r="D61" s="13">
        <v>26</v>
      </c>
      <c r="E61" s="14">
        <f t="shared" si="8"/>
        <v>69</v>
      </c>
    </row>
    <row r="62" spans="1:5" x14ac:dyDescent="0.25">
      <c r="A62" s="15" t="s">
        <v>19</v>
      </c>
      <c r="B62" s="16">
        <f>+B58/B51</f>
        <v>0.54672897196261683</v>
      </c>
      <c r="C62" s="16">
        <v>0</v>
      </c>
      <c r="D62" s="16">
        <f t="shared" ref="D62" si="9">+D58/D51</f>
        <v>0.68571428571428572</v>
      </c>
      <c r="E62" s="17">
        <f>+E58/E51</f>
        <v>0.62091503267973858</v>
      </c>
    </row>
    <row r="63" spans="1:5" ht="15.75" thickBot="1" x14ac:dyDescent="0.3">
      <c r="A63" s="18" t="s">
        <v>7</v>
      </c>
      <c r="B63" s="19">
        <f>+B58/(B51-B53-B60)</f>
        <v>0.72670807453416153</v>
      </c>
      <c r="C63" s="19">
        <v>0</v>
      </c>
      <c r="D63" s="19">
        <f t="shared" ref="D63" si="10">+D58/(D51-D53-D60)</f>
        <v>0.865979381443299</v>
      </c>
      <c r="E63" s="20">
        <f>+E58/(E51-E53-E60)</f>
        <v>0.80281690140845074</v>
      </c>
    </row>
    <row r="64" spans="1:5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3958</v>
      </c>
      <c r="C66" s="25">
        <v>0</v>
      </c>
      <c r="D66" s="26">
        <f>+B66+C66</f>
        <v>3958</v>
      </c>
    </row>
    <row r="67" spans="1:4" x14ac:dyDescent="0.25">
      <c r="A67" s="7" t="s">
        <v>8</v>
      </c>
      <c r="B67" s="8">
        <v>223</v>
      </c>
      <c r="C67" s="8">
        <v>0</v>
      </c>
      <c r="D67" s="9">
        <f>+B67+C67</f>
        <v>223</v>
      </c>
    </row>
    <row r="68" spans="1:4" x14ac:dyDescent="0.25">
      <c r="A68" s="10" t="s">
        <v>9</v>
      </c>
      <c r="B68">
        <v>165</v>
      </c>
      <c r="C68">
        <v>0</v>
      </c>
      <c r="D68" s="11">
        <f>+C68+B68</f>
        <v>165</v>
      </c>
    </row>
    <row r="69" spans="1:4" x14ac:dyDescent="0.25">
      <c r="A69" s="10" t="s">
        <v>14</v>
      </c>
      <c r="B69">
        <v>58</v>
      </c>
      <c r="C69">
        <v>0</v>
      </c>
      <c r="D69" s="11">
        <f>+C69+B69</f>
        <v>58</v>
      </c>
    </row>
    <row r="70" spans="1:4" x14ac:dyDescent="0.25">
      <c r="A70" s="7" t="s">
        <v>13</v>
      </c>
      <c r="B70" s="8">
        <v>278</v>
      </c>
      <c r="C70" s="8">
        <v>0</v>
      </c>
      <c r="D70" s="9">
        <f>C70+B70</f>
        <v>278</v>
      </c>
    </row>
    <row r="71" spans="1:4" x14ac:dyDescent="0.25">
      <c r="A71" s="10" t="s">
        <v>9</v>
      </c>
      <c r="B71">
        <v>203</v>
      </c>
      <c r="C71">
        <v>0</v>
      </c>
      <c r="D71" s="11">
        <f t="shared" ref="D71:D76" si="11">+C71+B71</f>
        <v>203</v>
      </c>
    </row>
    <row r="72" spans="1:4" x14ac:dyDescent="0.25">
      <c r="A72" s="10" t="s">
        <v>14</v>
      </c>
      <c r="B72">
        <v>75</v>
      </c>
      <c r="C72">
        <v>0</v>
      </c>
      <c r="D72" s="11">
        <f t="shared" si="11"/>
        <v>75</v>
      </c>
    </row>
    <row r="73" spans="1:4" x14ac:dyDescent="0.25">
      <c r="A73" s="7" t="s">
        <v>16</v>
      </c>
      <c r="B73" s="8">
        <v>2134</v>
      </c>
      <c r="C73" s="8">
        <v>0</v>
      </c>
      <c r="D73" s="9">
        <f t="shared" si="11"/>
        <v>2134</v>
      </c>
    </row>
    <row r="74" spans="1:4" x14ac:dyDescent="0.25">
      <c r="A74" s="7" t="s">
        <v>18</v>
      </c>
      <c r="B74" s="8">
        <v>1323</v>
      </c>
      <c r="C74" s="8">
        <v>0</v>
      </c>
      <c r="D74" s="9">
        <f t="shared" si="11"/>
        <v>1323</v>
      </c>
    </row>
    <row r="75" spans="1:4" x14ac:dyDescent="0.25">
      <c r="A75" s="10" t="s">
        <v>9</v>
      </c>
      <c r="B75">
        <v>1086</v>
      </c>
      <c r="C75">
        <v>0</v>
      </c>
      <c r="D75" s="11">
        <f t="shared" si="11"/>
        <v>1086</v>
      </c>
    </row>
    <row r="76" spans="1:4" ht="15.75" thickBot="1" x14ac:dyDescent="0.3">
      <c r="A76" s="12" t="s">
        <v>14</v>
      </c>
      <c r="B76" s="13">
        <v>237</v>
      </c>
      <c r="C76" s="13">
        <v>0</v>
      </c>
      <c r="D76" s="14">
        <f t="shared" si="11"/>
        <v>237</v>
      </c>
    </row>
    <row r="77" spans="1:4" x14ac:dyDescent="0.25">
      <c r="A77" s="15" t="s">
        <v>19</v>
      </c>
      <c r="B77" s="32">
        <f>+B73/B66</f>
        <v>0.53916119252147554</v>
      </c>
      <c r="C77" s="16" t="e">
        <f>+C73/C66</f>
        <v>#DIV/0!</v>
      </c>
      <c r="D77" s="17">
        <f>+D73/D66</f>
        <v>0.53916119252147554</v>
      </c>
    </row>
    <row r="78" spans="1:4" ht="15.75" thickBot="1" x14ac:dyDescent="0.3">
      <c r="A78" s="18" t="s">
        <v>7</v>
      </c>
      <c r="B78" s="33">
        <f>+B73/(B66-B75-B71-B68)</f>
        <v>0.85223642172523961</v>
      </c>
      <c r="C78" s="19" t="e">
        <f t="shared" ref="C78" si="12">+C73/(C66-C75-C71-C68)</f>
        <v>#DIV/0!</v>
      </c>
      <c r="D78" s="20">
        <f>+D73/(D66-D75-D71-D68)</f>
        <v>0.85223642172523961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43</v>
      </c>
      <c r="C81" s="25">
        <v>0</v>
      </c>
      <c r="D81" s="26">
        <f>+B81+C81</f>
        <v>43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0</v>
      </c>
      <c r="C84" s="8">
        <v>0</v>
      </c>
      <c r="D84" s="9">
        <f t="shared" si="13"/>
        <v>0</v>
      </c>
    </row>
    <row r="85" spans="1:4" x14ac:dyDescent="0.25">
      <c r="A85" s="10" t="s">
        <v>9</v>
      </c>
      <c r="B85">
        <v>0</v>
      </c>
      <c r="C85">
        <v>0</v>
      </c>
      <c r="D85" s="11">
        <f t="shared" si="13"/>
        <v>0</v>
      </c>
    </row>
    <row r="86" spans="1:4" x14ac:dyDescent="0.25">
      <c r="A86" s="10" t="s">
        <v>14</v>
      </c>
      <c r="B86">
        <v>0</v>
      </c>
      <c r="C86">
        <v>0</v>
      </c>
      <c r="D86" s="11">
        <f t="shared" si="13"/>
        <v>0</v>
      </c>
    </row>
    <row r="87" spans="1:4" x14ac:dyDescent="0.25">
      <c r="A87" s="7" t="s">
        <v>16</v>
      </c>
      <c r="B87" s="8">
        <v>35</v>
      </c>
      <c r="C87" s="8">
        <v>0</v>
      </c>
      <c r="D87" s="9">
        <f>+C87+B87</f>
        <v>35</v>
      </c>
    </row>
    <row r="88" spans="1:4" x14ac:dyDescent="0.25">
      <c r="A88" s="7" t="s">
        <v>18</v>
      </c>
      <c r="B88" s="8">
        <v>8</v>
      </c>
      <c r="C88" s="8">
        <v>0</v>
      </c>
      <c r="D88" s="9">
        <f>+C88+B88</f>
        <v>8</v>
      </c>
    </row>
    <row r="89" spans="1:4" x14ac:dyDescent="0.25">
      <c r="A89" s="10" t="s">
        <v>9</v>
      </c>
      <c r="B89">
        <v>4</v>
      </c>
      <c r="C89">
        <v>0</v>
      </c>
      <c r="D89" s="11">
        <f t="shared" si="13"/>
        <v>4</v>
      </c>
    </row>
    <row r="90" spans="1:4" ht="15.75" thickBot="1" x14ac:dyDescent="0.3">
      <c r="A90" s="12" t="s">
        <v>14</v>
      </c>
      <c r="B90" s="13">
        <v>4</v>
      </c>
      <c r="C90" s="13">
        <v>0</v>
      </c>
      <c r="D90" s="14">
        <f t="shared" si="13"/>
        <v>4</v>
      </c>
    </row>
    <row r="91" spans="1:4" x14ac:dyDescent="0.25">
      <c r="A91" s="15" t="s">
        <v>19</v>
      </c>
      <c r="B91" s="16">
        <f>+B87/B81</f>
        <v>0.81395348837209303</v>
      </c>
      <c r="C91" s="16">
        <v>0</v>
      </c>
      <c r="D91" s="17">
        <f t="shared" ref="D91" si="14">+D87/D81</f>
        <v>0.81395348837209303</v>
      </c>
    </row>
    <row r="92" spans="1:4" ht="15.75" thickBot="1" x14ac:dyDescent="0.3">
      <c r="A92" s="18" t="s">
        <v>7</v>
      </c>
      <c r="B92" s="19">
        <f>+B87/(B81-B89-B85)</f>
        <v>0.89743589743589747</v>
      </c>
      <c r="C92" s="19">
        <v>0</v>
      </c>
      <c r="D92" s="20">
        <f>+D87/(D81-D89-D85-D83)</f>
        <v>0.89743589743589747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137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DICIEMBRE 2021</dc:title>
  <dc:creator>ASUS</dc:creator>
  <cp:lastModifiedBy>Juan David Dominguez Arrieta</cp:lastModifiedBy>
  <dcterms:created xsi:type="dcterms:W3CDTF">2020-03-27T16:34:22Z</dcterms:created>
  <dcterms:modified xsi:type="dcterms:W3CDTF">2022-09-29T20:50:09Z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